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155" windowHeight="7425"/>
  </bookViews>
  <sheets>
    <sheet name="Inc equivalence" sheetId="1" r:id="rId1"/>
  </sheets>
  <definedNames>
    <definedName name="_xlnm._FilterDatabase" localSheetId="0" hidden="1">'Inc equivalence'!$A$2:$D$89</definedName>
  </definedNames>
  <calcPr calcId="144525"/>
</workbook>
</file>

<file path=xl/calcChain.xml><?xml version="1.0" encoding="utf-8"?>
<calcChain xmlns="http://schemas.openxmlformats.org/spreadsheetml/2006/main">
  <c r="I93" i="1" l="1"/>
  <c r="I94" i="1" s="1"/>
  <c r="J93" i="1"/>
  <c r="J94" i="1" s="1"/>
  <c r="K93" i="1"/>
  <c r="K94" i="1" s="1"/>
  <c r="L93" i="1"/>
  <c r="L94" i="1" s="1"/>
  <c r="I92" i="1"/>
  <c r="J92" i="1"/>
  <c r="K92" i="1"/>
  <c r="L92" i="1"/>
  <c r="F93" i="1"/>
  <c r="F94" i="1" s="1"/>
  <c r="G93" i="1"/>
  <c r="G94" i="1" s="1"/>
  <c r="H93" i="1"/>
  <c r="H94" i="1" s="1"/>
  <c r="E93" i="1"/>
  <c r="E94" i="1" s="1"/>
  <c r="F92" i="1"/>
  <c r="G92" i="1"/>
  <c r="H92" i="1"/>
  <c r="E92" i="1"/>
  <c r="I90" i="1"/>
  <c r="J90" i="1"/>
  <c r="K90" i="1"/>
  <c r="L90" i="1"/>
  <c r="F90" i="1"/>
  <c r="F96" i="1" s="1"/>
  <c r="G90" i="1"/>
  <c r="H90" i="1"/>
  <c r="E90" i="1"/>
  <c r="K96" i="1" l="1"/>
  <c r="H95" i="1"/>
  <c r="E96" i="1"/>
  <c r="L96" i="1"/>
  <c r="J96" i="1"/>
  <c r="I96" i="1"/>
  <c r="G95" i="1"/>
  <c r="F95" i="1"/>
  <c r="E95" i="1"/>
  <c r="L95" i="1"/>
  <c r="H96" i="1"/>
  <c r="K95" i="1"/>
  <c r="G96" i="1"/>
  <c r="J95" i="1"/>
  <c r="I95" i="1"/>
</calcChain>
</file>

<file path=xl/sharedStrings.xml><?xml version="1.0" encoding="utf-8"?>
<sst xmlns="http://schemas.openxmlformats.org/spreadsheetml/2006/main" count="255" uniqueCount="104">
  <si>
    <t xml:space="preserve"> Academy name</t>
  </si>
  <si>
    <t xml:space="preserve"> Opening date or expected opening date</t>
  </si>
  <si>
    <t>Bexley Business Academy</t>
  </si>
  <si>
    <t>Greig City Academy</t>
  </si>
  <si>
    <t>Unity City Academy</t>
  </si>
  <si>
    <t>Walsall City Academy</t>
  </si>
  <si>
    <t>Capital City Academy</t>
  </si>
  <si>
    <t>King's Academy</t>
  </si>
  <si>
    <t>The West London Academy</t>
  </si>
  <si>
    <t>Djanogly City Academy</t>
  </si>
  <si>
    <t>The Academy at Peckham</t>
  </si>
  <si>
    <t>Bristol City Academy</t>
  </si>
  <si>
    <t>Manchester Academy</t>
  </si>
  <si>
    <t>City of London Academy</t>
  </si>
  <si>
    <t>Lambeth Academy</t>
  </si>
  <si>
    <t>Stockley Academy</t>
  </si>
  <si>
    <t>Mossbourne Community Academy</t>
  </si>
  <si>
    <t>Northampton Academy</t>
  </si>
  <si>
    <t>London Academy</t>
  </si>
  <si>
    <t>The Academy of St. Francis of Assisi</t>
  </si>
  <si>
    <t>Trinity Academy</t>
  </si>
  <si>
    <t>Marlowe Academy</t>
  </si>
  <si>
    <t>Salford City Academy</t>
  </si>
  <si>
    <t>Dixons City Academy</t>
  </si>
  <si>
    <t>Haberdashers' Aske's Hatcham Academy</t>
  </si>
  <si>
    <t>Haberdashers' Knights Academy</t>
  </si>
  <si>
    <t>Sandwell Academy</t>
  </si>
  <si>
    <t>Grace Academy Solihull</t>
  </si>
  <si>
    <t>David Young Community Academy</t>
  </si>
  <si>
    <t>St. Paul's Academy</t>
  </si>
  <si>
    <t>Harefield Academy</t>
  </si>
  <si>
    <t>Macmillan Academy</t>
  </si>
  <si>
    <t>Barnsley Academy</t>
  </si>
  <si>
    <t>The Petchey Academy</t>
  </si>
  <si>
    <t>North Liverpool Academy</t>
  </si>
  <si>
    <t>The John Madejski Academy</t>
  </si>
  <si>
    <t>Westminster Academy</t>
  </si>
  <si>
    <t>Paddington Academy</t>
  </si>
  <si>
    <t>Sheffield Springs</t>
  </si>
  <si>
    <t>Sheffield Park</t>
  </si>
  <si>
    <t>Walthamstow Academy</t>
  </si>
  <si>
    <t>Landau Forte College</t>
  </si>
  <si>
    <t>Gateway Academy</t>
  </si>
  <si>
    <t>The Harris Bermondsey Academy</t>
  </si>
  <si>
    <t>The Burlington Danes Academy</t>
  </si>
  <si>
    <t>Harris Girls Academy East Dulwich</t>
  </si>
  <si>
    <t>St. Mark's CofE</t>
  </si>
  <si>
    <t>Harris Academy Merton</t>
  </si>
  <si>
    <t>Madeley Academy</t>
  </si>
  <si>
    <t>The St. Matthew Academy</t>
  </si>
  <si>
    <t>Leigh Technology Academy</t>
  </si>
  <si>
    <t>Folkestone Academy</t>
  </si>
  <si>
    <t>Bradford Academy</t>
  </si>
  <si>
    <t>The Harris Academy South Norwood</t>
  </si>
  <si>
    <t>Oasis Academy Enfield</t>
  </si>
  <si>
    <t>St. Mary Magdalene Academy</t>
  </si>
  <si>
    <t>The Samworth Enterprise Academy</t>
  </si>
  <si>
    <t>The Thomas Deacon Academy</t>
  </si>
  <si>
    <t>Harris City Academy Crystal Palace</t>
  </si>
  <si>
    <t>Ashcroft Technology Academy</t>
  </si>
  <si>
    <t>John Cabot Academy</t>
  </si>
  <si>
    <t>The Bridge Academy</t>
  </si>
  <si>
    <t>Oasis Academy Immingham</t>
  </si>
  <si>
    <t>Oasis Academy Wintringham</t>
  </si>
  <si>
    <t>Stockport Academy</t>
  </si>
  <si>
    <t>Bacon's A Church of England Sponsored Academy</t>
  </si>
  <si>
    <t>William Hulme's Grammar School</t>
  </si>
  <si>
    <t>The Belvedere Academy</t>
  </si>
  <si>
    <t>North Oxfordshire Academy</t>
  </si>
  <si>
    <t>Swindon Academy</t>
  </si>
  <si>
    <t>Spires Academy</t>
  </si>
  <si>
    <t>The Marsh</t>
  </si>
  <si>
    <t>Brooke Weston Academy</t>
  </si>
  <si>
    <t>Darwen Aldridge Community Academy</t>
  </si>
  <si>
    <t>Langley Academy</t>
  </si>
  <si>
    <t>The Corby Business Academy</t>
  </si>
  <si>
    <t>The Globe Academy</t>
  </si>
  <si>
    <t>Evelyn Grace Academy</t>
  </si>
  <si>
    <t>Excelsior Academy</t>
  </si>
  <si>
    <t>Q3 Academy</t>
  </si>
  <si>
    <t>Merchants' Academy Withywood</t>
  </si>
  <si>
    <t>City of London Academy Islington</t>
  </si>
  <si>
    <t>Grace Academy Coventry</t>
  </si>
  <si>
    <t>Harris Boys Academy East Dulwich</t>
  </si>
  <si>
    <t>City of London KPMG Academy</t>
  </si>
  <si>
    <t>JCB Academy</t>
  </si>
  <si>
    <t>Bede Academy</t>
  </si>
  <si>
    <t>The Chelsea Science Academy</t>
  </si>
  <si>
    <t>King Solomon Academy</t>
  </si>
  <si>
    <t>No A-levels</t>
  </si>
  <si>
    <t>A-levels</t>
  </si>
  <si>
    <t>SUPP</t>
  </si>
  <si>
    <t>NA</t>
  </si>
  <si>
    <t xml:space="preserve"> NA</t>
  </si>
  <si>
    <t>Mean:</t>
  </si>
  <si>
    <t>Standard Deviation:</t>
  </si>
  <si>
    <t>SQRT N</t>
  </si>
  <si>
    <t>N</t>
  </si>
  <si>
    <t>95% CI Lower</t>
  </si>
  <si>
    <t>95% CI Upper</t>
  </si>
  <si>
    <t>Independent says:</t>
  </si>
  <si>
    <t>Average point score per pupil</t>
  </si>
  <si>
    <t>Average point score per entry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</si>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</sst>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2" borderId="0" xfId="0" applyFill="1"/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0" borderId="0" xfId="0" applyFont="1" applyFill="1" applyBorder="1"/>
    <xf numFmtId="0" fontId="0" fillId="3" borderId="0" xfId="0" applyFill="1"/>
    <xf numFmtId="0" fontId="2" fillId="3" borderId="0" xfId="0" applyFont="1" applyFill="1" applyBorder="1" applyAlignment="1">
      <alignment horizontal="right" vertical="center" wrapText="1"/>
    </xf>
    <xf numFmtId="0" fontId="1" fillId="3" borderId="0" xfId="0" applyFont="1" applyFill="1"/>
    <xf numFmtId="0" fontId="2" fillId="3" borderId="1" xfId="0" applyFont="1" applyFill="1" applyBorder="1" applyAlignment="1">
      <alignment horizontal="right" vertical="center" wrapText="1"/>
    </xf>
    <xf numFmtId="0" fontId="3" fillId="0" borderId="0" xfId="0" applyFont="1"/>
    <xf numFmtId="0" fontId="2" fillId="4" borderId="1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96"/>
  <sheetViews>
    <sheetView tabSelected="1" workbookViewId="0">
      <pane ySplit="2" topLeftCell="A75" activePane="bottomLeft" state="frozen"/>
      <selection pane="bottomLeft" activeCell="D28" sqref="D28"/>
    </sheetView>
  </sheetViews>
  <sheetFormatPr defaultRowHeight="15" x14ac:dyDescent="0.25"/>
  <cols>
    <col min="2" max="2" width="45.140625" bestFit="1" customWidth="1"/>
    <col min="4" max="4" width="18.7109375" bestFit="1" customWidth="1"/>
    <col min="5" max="5" width="11.5703125" style="3" bestFit="1" customWidth="1"/>
    <col min="6" max="8" width="9.140625" style="3"/>
  </cols>
  <sheetData>
    <row r="1" spans="1:12" ht="15" customHeight="1" x14ac:dyDescent="0.25">
      <c r="E1" s="15" t="s">
        <v>101</v>
      </c>
      <c r="F1" s="15"/>
      <c r="G1" s="15"/>
      <c r="H1" s="15"/>
      <c r="I1" s="16" t="s">
        <v>102</v>
      </c>
      <c r="J1" s="16"/>
      <c r="K1" s="16"/>
      <c r="L1" s="16"/>
    </row>
    <row r="2" spans="1:12" ht="15.75" thickBot="1" x14ac:dyDescent="0.3">
      <c r="B2" t="s">
        <v>0</v>
      </c>
      <c r="C2" t="s">
        <v>1</v>
      </c>
      <c r="D2" t="s">
        <v>90</v>
      </c>
      <c r="E2" s="6">
        <v>2009</v>
      </c>
      <c r="F2" s="6">
        <v>2010</v>
      </c>
      <c r="G2" s="6">
        <v>2011</v>
      </c>
      <c r="H2" s="6">
        <v>2012</v>
      </c>
      <c r="I2" s="10">
        <v>2009</v>
      </c>
      <c r="J2" s="10">
        <v>2010</v>
      </c>
      <c r="K2" s="10">
        <v>2011</v>
      </c>
      <c r="L2" s="10">
        <v>2012</v>
      </c>
    </row>
    <row r="3" spans="1:12" ht="15.75" thickBot="1" x14ac:dyDescent="0.3">
      <c r="A3">
        <v>58</v>
      </c>
      <c r="B3" t="s">
        <v>59</v>
      </c>
      <c r="C3" s="1">
        <v>39326</v>
      </c>
      <c r="E3" s="3">
        <v>671.9</v>
      </c>
      <c r="F3" s="3">
        <v>758</v>
      </c>
      <c r="G3" s="3">
        <v>843.1</v>
      </c>
      <c r="H3" s="3">
        <v>867</v>
      </c>
      <c r="I3" s="11">
        <v>196.5</v>
      </c>
      <c r="J3" s="11">
        <v>222.5</v>
      </c>
      <c r="K3" s="11">
        <v>228.6</v>
      </c>
      <c r="L3" s="11">
        <v>223.4</v>
      </c>
    </row>
    <row r="4" spans="1:12" ht="15.75" thickBot="1" x14ac:dyDescent="0.3">
      <c r="A4">
        <v>64</v>
      </c>
      <c r="B4" t="s">
        <v>65</v>
      </c>
      <c r="C4" s="1">
        <v>39326</v>
      </c>
      <c r="E4" s="3">
        <v>718.9</v>
      </c>
      <c r="F4" s="3">
        <v>767</v>
      </c>
      <c r="G4" s="3">
        <v>747.5</v>
      </c>
      <c r="H4" s="3">
        <v>790.8</v>
      </c>
      <c r="I4" s="11">
        <v>218.6</v>
      </c>
      <c r="J4" s="11">
        <v>234.7</v>
      </c>
      <c r="K4" s="11">
        <v>228.5</v>
      </c>
      <c r="L4" s="11">
        <v>226.8</v>
      </c>
    </row>
    <row r="5" spans="1:12" ht="15.75" thickBot="1" x14ac:dyDescent="0.3">
      <c r="A5">
        <v>31</v>
      </c>
      <c r="B5" t="s">
        <v>32</v>
      </c>
      <c r="C5" s="1">
        <v>38961</v>
      </c>
      <c r="E5" s="3">
        <v>465</v>
      </c>
      <c r="F5" s="3">
        <v>661.4</v>
      </c>
      <c r="G5" s="3">
        <v>776.3</v>
      </c>
      <c r="H5" s="3">
        <v>611.6</v>
      </c>
      <c r="I5" s="11">
        <v>228.7</v>
      </c>
      <c r="J5" s="11">
        <v>188.3</v>
      </c>
      <c r="K5" s="11">
        <v>215</v>
      </c>
      <c r="L5" s="11">
        <v>172.5</v>
      </c>
    </row>
    <row r="6" spans="1:12" ht="15.75" hidden="1" thickBot="1" x14ac:dyDescent="0.3">
      <c r="A6">
        <v>90</v>
      </c>
      <c r="B6" t="s">
        <v>86</v>
      </c>
      <c r="C6" s="1">
        <v>40057</v>
      </c>
      <c r="E6"/>
      <c r="F6"/>
      <c r="G6"/>
      <c r="H6"/>
    </row>
    <row r="7" spans="1:12" ht="15.75" thickBot="1" x14ac:dyDescent="0.3">
      <c r="A7">
        <v>1</v>
      </c>
      <c r="B7" t="s">
        <v>2</v>
      </c>
      <c r="C7" s="1">
        <v>37500</v>
      </c>
      <c r="E7" s="4">
        <v>515.29999999999995</v>
      </c>
      <c r="F7" s="4">
        <v>582.20000000000005</v>
      </c>
      <c r="G7" s="4">
        <v>613.29999999999995</v>
      </c>
      <c r="H7" s="4">
        <v>575.20000000000005</v>
      </c>
      <c r="I7" s="11">
        <v>178.4</v>
      </c>
      <c r="J7" s="11">
        <v>197.8</v>
      </c>
      <c r="K7" s="11">
        <v>193.1</v>
      </c>
      <c r="L7" s="11">
        <v>179.6</v>
      </c>
    </row>
    <row r="8" spans="1:12" ht="15.75" thickBot="1" x14ac:dyDescent="0.3">
      <c r="A8">
        <v>51</v>
      </c>
      <c r="B8" t="s">
        <v>52</v>
      </c>
      <c r="C8" s="1">
        <v>39326</v>
      </c>
      <c r="E8" s="3" t="s">
        <v>91</v>
      </c>
      <c r="F8" s="3">
        <v>562.9</v>
      </c>
      <c r="G8" s="3">
        <v>584.9</v>
      </c>
      <c r="H8" s="3">
        <v>654.9</v>
      </c>
      <c r="I8" s="11" t="s">
        <v>91</v>
      </c>
      <c r="J8" s="11">
        <v>183.8</v>
      </c>
      <c r="K8" s="11">
        <v>188.6</v>
      </c>
      <c r="L8" s="11">
        <v>202.9</v>
      </c>
    </row>
    <row r="9" spans="1:12" ht="15.75" thickBot="1" x14ac:dyDescent="0.3">
      <c r="A9">
        <v>10</v>
      </c>
      <c r="B9" t="s">
        <v>11</v>
      </c>
      <c r="C9" s="1">
        <v>37865</v>
      </c>
      <c r="E9" s="4">
        <v>577.79999999999995</v>
      </c>
      <c r="F9" s="4">
        <v>592</v>
      </c>
      <c r="G9" s="4">
        <v>658.1</v>
      </c>
      <c r="H9" s="4">
        <v>572.79999999999995</v>
      </c>
      <c r="I9" s="11">
        <v>195.5</v>
      </c>
      <c r="J9" s="11">
        <v>198.5</v>
      </c>
      <c r="K9" s="11">
        <v>202.2</v>
      </c>
      <c r="L9" s="11">
        <v>176.7</v>
      </c>
    </row>
    <row r="10" spans="1:12" ht="15.75" thickBot="1" x14ac:dyDescent="0.3">
      <c r="A10">
        <v>72</v>
      </c>
      <c r="B10" t="s">
        <v>72</v>
      </c>
      <c r="C10" s="1">
        <v>39692</v>
      </c>
      <c r="E10" s="12">
        <v>753.8</v>
      </c>
      <c r="F10" s="12">
        <v>813</v>
      </c>
      <c r="G10" s="12">
        <v>869.8</v>
      </c>
      <c r="H10" s="12">
        <v>825.4</v>
      </c>
      <c r="I10" s="12">
        <v>217.7</v>
      </c>
      <c r="J10" s="13">
        <v>231.4</v>
      </c>
      <c r="K10" s="12">
        <v>238.2</v>
      </c>
      <c r="L10" s="12">
        <v>226.9</v>
      </c>
    </row>
    <row r="11" spans="1:12" ht="15.75" thickBot="1" x14ac:dyDescent="0.3">
      <c r="A11">
        <v>5</v>
      </c>
      <c r="B11" t="s">
        <v>6</v>
      </c>
      <c r="C11" s="1">
        <v>37865</v>
      </c>
      <c r="E11" s="3">
        <v>536.9</v>
      </c>
      <c r="F11" s="3">
        <v>625.70000000000005</v>
      </c>
      <c r="G11" s="3">
        <v>598.4</v>
      </c>
      <c r="H11" s="3">
        <v>659.3</v>
      </c>
      <c r="I11" s="11">
        <v>191.2</v>
      </c>
      <c r="J11" s="11">
        <v>207.9</v>
      </c>
      <c r="K11" s="11">
        <v>207.5</v>
      </c>
      <c r="L11" s="11">
        <v>201.3</v>
      </c>
    </row>
    <row r="12" spans="1:12" x14ac:dyDescent="0.25">
      <c r="A12">
        <v>12</v>
      </c>
      <c r="B12" t="s">
        <v>13</v>
      </c>
      <c r="C12" s="1">
        <v>37865</v>
      </c>
      <c r="E12" s="3">
        <v>685.1</v>
      </c>
      <c r="F12" s="3">
        <v>657.2</v>
      </c>
      <c r="G12" s="3">
        <v>682.4</v>
      </c>
      <c r="H12" s="3">
        <v>690.5</v>
      </c>
      <c r="I12" s="8">
        <v>205</v>
      </c>
      <c r="J12" s="8">
        <v>204.6</v>
      </c>
      <c r="K12" s="8">
        <v>173.8</v>
      </c>
      <c r="L12" s="8">
        <v>202.4</v>
      </c>
    </row>
    <row r="13" spans="1:12" x14ac:dyDescent="0.25">
      <c r="A13">
        <v>82</v>
      </c>
      <c r="B13" t="s">
        <v>81</v>
      </c>
      <c r="C13" s="1">
        <v>39692</v>
      </c>
      <c r="E13" t="s">
        <v>92</v>
      </c>
      <c r="F13" t="s">
        <v>92</v>
      </c>
      <c r="G13" t="s">
        <v>92</v>
      </c>
      <c r="H13" s="14">
        <v>440.1</v>
      </c>
      <c r="I13" t="s">
        <v>92</v>
      </c>
      <c r="J13" t="s">
        <v>92</v>
      </c>
      <c r="K13" t="s">
        <v>92</v>
      </c>
      <c r="L13" s="9">
        <v>147.80000000000001</v>
      </c>
    </row>
    <row r="14" spans="1:12" hidden="1" x14ac:dyDescent="0.25">
      <c r="A14">
        <v>88</v>
      </c>
      <c r="B14" t="s">
        <v>84</v>
      </c>
      <c r="C14" s="1">
        <v>40057</v>
      </c>
      <c r="E14"/>
      <c r="F14"/>
      <c r="G14"/>
      <c r="H14"/>
    </row>
    <row r="15" spans="1:12" ht="15.75" thickBot="1" x14ac:dyDescent="0.3">
      <c r="A15">
        <v>73</v>
      </c>
      <c r="B15" t="s">
        <v>73</v>
      </c>
      <c r="C15" s="1">
        <v>39692</v>
      </c>
      <c r="E15" t="s">
        <v>92</v>
      </c>
      <c r="F15">
        <v>405</v>
      </c>
      <c r="G15">
        <v>636.6</v>
      </c>
      <c r="H15" s="14">
        <v>773.2</v>
      </c>
      <c r="I15" t="s">
        <v>92</v>
      </c>
      <c r="J15">
        <v>183.4</v>
      </c>
      <c r="K15">
        <v>210.3</v>
      </c>
      <c r="L15">
        <v>219.1</v>
      </c>
    </row>
    <row r="16" spans="1:12" ht="15.75" thickBot="1" x14ac:dyDescent="0.3">
      <c r="A16">
        <v>27</v>
      </c>
      <c r="B16" t="s">
        <v>28</v>
      </c>
      <c r="C16" s="1">
        <v>38961</v>
      </c>
      <c r="E16" s="3">
        <v>686.6</v>
      </c>
      <c r="F16" s="3">
        <v>676.1</v>
      </c>
      <c r="G16" s="3">
        <v>774.1</v>
      </c>
      <c r="H16" s="3">
        <v>694.2</v>
      </c>
      <c r="I16" s="11">
        <v>218.8</v>
      </c>
      <c r="J16" s="11">
        <v>185.2</v>
      </c>
      <c r="K16" s="11">
        <v>226.6</v>
      </c>
      <c r="L16" s="11">
        <v>209.1</v>
      </c>
    </row>
    <row r="17" spans="1:12" ht="15.75" thickBot="1" x14ac:dyDescent="0.3">
      <c r="A17">
        <v>22</v>
      </c>
      <c r="B17" t="s">
        <v>23</v>
      </c>
      <c r="C17" s="1">
        <v>38596</v>
      </c>
      <c r="E17" s="3">
        <v>844.2</v>
      </c>
      <c r="F17" s="3">
        <v>908.8</v>
      </c>
      <c r="G17" s="3">
        <v>929.8</v>
      </c>
      <c r="H17" s="3">
        <v>888.9</v>
      </c>
      <c r="I17" s="11">
        <v>214.4</v>
      </c>
      <c r="J17" s="11">
        <v>225.2</v>
      </c>
      <c r="K17" s="11">
        <v>222</v>
      </c>
      <c r="L17" s="11">
        <v>215.4</v>
      </c>
    </row>
    <row r="18" spans="1:12" ht="15.75" thickBot="1" x14ac:dyDescent="0.3">
      <c r="A18">
        <v>8</v>
      </c>
      <c r="B18" t="s">
        <v>9</v>
      </c>
      <c r="C18" s="1">
        <v>37865</v>
      </c>
      <c r="E18" s="3">
        <v>401.8</v>
      </c>
      <c r="F18" s="3">
        <v>472.7</v>
      </c>
      <c r="G18" s="3">
        <v>443.1</v>
      </c>
      <c r="H18" s="3">
        <v>428.3</v>
      </c>
      <c r="I18" s="11">
        <v>192.8</v>
      </c>
      <c r="J18" s="11">
        <v>199.6</v>
      </c>
      <c r="K18" s="11">
        <v>178.4</v>
      </c>
      <c r="L18" s="11">
        <v>173.2</v>
      </c>
    </row>
    <row r="19" spans="1:12" x14ac:dyDescent="0.25">
      <c r="A19">
        <v>78</v>
      </c>
      <c r="B19" t="s">
        <v>77</v>
      </c>
      <c r="C19" s="1">
        <v>39692</v>
      </c>
      <c r="E19" t="s">
        <v>92</v>
      </c>
      <c r="F19" t="s">
        <v>92</v>
      </c>
      <c r="G19" t="s">
        <v>92</v>
      </c>
      <c r="H19"/>
      <c r="I19" t="s">
        <v>92</v>
      </c>
      <c r="J19" t="s">
        <v>92</v>
      </c>
      <c r="K19" t="s">
        <v>92</v>
      </c>
    </row>
    <row r="20" spans="1:12" x14ac:dyDescent="0.25">
      <c r="A20">
        <v>79</v>
      </c>
      <c r="B20" t="s">
        <v>78</v>
      </c>
      <c r="C20" s="1">
        <v>39692</v>
      </c>
      <c r="E20" t="s">
        <v>91</v>
      </c>
      <c r="F20" s="3">
        <v>324.5</v>
      </c>
      <c r="G20" s="3">
        <v>590.6</v>
      </c>
      <c r="H20" s="14">
        <v>453.5</v>
      </c>
      <c r="I20" t="s">
        <v>91</v>
      </c>
      <c r="J20" s="9">
        <v>129.80000000000001</v>
      </c>
      <c r="K20" s="9">
        <v>184.4</v>
      </c>
      <c r="L20" s="9">
        <v>173.9</v>
      </c>
    </row>
    <row r="21" spans="1:12" ht="15.75" thickBot="1" x14ac:dyDescent="0.3">
      <c r="A21">
        <v>50</v>
      </c>
      <c r="B21" t="s">
        <v>51</v>
      </c>
      <c r="C21" s="1">
        <v>39326</v>
      </c>
      <c r="E21" s="3">
        <v>528.5</v>
      </c>
      <c r="F21" s="3">
        <v>462</v>
      </c>
      <c r="G21" s="3">
        <v>534.29999999999995</v>
      </c>
      <c r="H21" s="3">
        <v>633.9</v>
      </c>
      <c r="I21" s="8">
        <v>204.2</v>
      </c>
      <c r="J21" s="8">
        <v>210</v>
      </c>
      <c r="K21" s="8">
        <v>233.1</v>
      </c>
      <c r="L21" s="8">
        <v>223.9</v>
      </c>
    </row>
    <row r="22" spans="1:12" ht="15.75" thickBot="1" x14ac:dyDescent="0.3">
      <c r="A22">
        <v>41</v>
      </c>
      <c r="B22" t="s">
        <v>42</v>
      </c>
      <c r="C22" s="1">
        <v>38961</v>
      </c>
      <c r="E22" s="3" t="s">
        <v>92</v>
      </c>
      <c r="F22" s="3" t="s">
        <v>93</v>
      </c>
      <c r="G22" s="3">
        <v>587.1</v>
      </c>
      <c r="H22" s="3">
        <v>460</v>
      </c>
      <c r="I22" s="11" t="s">
        <v>92</v>
      </c>
      <c r="J22" s="11" t="s">
        <v>92</v>
      </c>
      <c r="K22" s="11">
        <v>205.5</v>
      </c>
      <c r="L22" s="11">
        <v>202.9</v>
      </c>
    </row>
    <row r="23" spans="1:12" x14ac:dyDescent="0.25">
      <c r="A23">
        <v>84</v>
      </c>
      <c r="B23" t="s">
        <v>82</v>
      </c>
      <c r="C23" s="1">
        <v>39692</v>
      </c>
      <c r="E23" s="12">
        <v>541.20000000000005</v>
      </c>
      <c r="F23" s="12">
        <v>541.29999999999995</v>
      </c>
      <c r="G23" s="12">
        <v>482.1</v>
      </c>
      <c r="H23" s="12">
        <v>594</v>
      </c>
      <c r="I23" s="12">
        <v>206.9</v>
      </c>
      <c r="J23" s="12">
        <v>173</v>
      </c>
      <c r="K23" s="12">
        <v>172.7</v>
      </c>
      <c r="L23" s="12">
        <v>195</v>
      </c>
    </row>
    <row r="24" spans="1:12" ht="15.75" thickBot="1" x14ac:dyDescent="0.3">
      <c r="A24">
        <v>26</v>
      </c>
      <c r="B24" t="s">
        <v>27</v>
      </c>
      <c r="C24" s="1">
        <v>38961</v>
      </c>
      <c r="E24" s="3">
        <v>569.6</v>
      </c>
      <c r="F24" s="3">
        <v>532.1</v>
      </c>
      <c r="G24" s="3">
        <v>530.29999999999995</v>
      </c>
      <c r="H24" s="3">
        <v>503.4</v>
      </c>
      <c r="I24" s="8">
        <v>187.1</v>
      </c>
      <c r="J24" s="8">
        <v>185.1</v>
      </c>
      <c r="K24" s="8">
        <v>184.7</v>
      </c>
      <c r="L24" s="8">
        <v>183.7</v>
      </c>
    </row>
    <row r="25" spans="1:12" ht="15.75" thickBot="1" x14ac:dyDescent="0.3">
      <c r="A25">
        <v>2</v>
      </c>
      <c r="B25" t="s">
        <v>3</v>
      </c>
      <c r="C25" s="1">
        <v>37500</v>
      </c>
      <c r="E25" s="3">
        <v>450.4</v>
      </c>
      <c r="F25" s="3">
        <v>532.6</v>
      </c>
      <c r="G25" s="3">
        <v>598.4</v>
      </c>
      <c r="H25" s="3">
        <v>551.79999999999995</v>
      </c>
      <c r="I25" s="11">
        <v>190.2</v>
      </c>
      <c r="J25" s="11">
        <v>210.6</v>
      </c>
      <c r="K25" s="11">
        <v>205.3</v>
      </c>
      <c r="L25" s="11">
        <v>193.1</v>
      </c>
    </row>
    <row r="26" spans="1:12" ht="15.75" thickBot="1" x14ac:dyDescent="0.3">
      <c r="A26">
        <v>23</v>
      </c>
      <c r="B26" t="s">
        <v>24</v>
      </c>
      <c r="C26" s="1">
        <v>38596</v>
      </c>
      <c r="E26" s="3">
        <v>805.7</v>
      </c>
      <c r="F26" s="3">
        <v>803.8</v>
      </c>
      <c r="G26" s="3">
        <v>808</v>
      </c>
      <c r="H26" s="3">
        <v>768.2</v>
      </c>
      <c r="I26" s="11">
        <v>224.6</v>
      </c>
      <c r="J26" s="11">
        <v>228.9</v>
      </c>
      <c r="K26" s="11">
        <v>229.3</v>
      </c>
      <c r="L26" s="11">
        <v>220.7</v>
      </c>
    </row>
    <row r="27" spans="1:12" ht="15.75" thickBot="1" x14ac:dyDescent="0.3">
      <c r="A27">
        <v>24</v>
      </c>
      <c r="B27" t="s">
        <v>25</v>
      </c>
      <c r="C27" s="1">
        <v>38596</v>
      </c>
      <c r="E27" s="3">
        <v>486.3</v>
      </c>
      <c r="F27" s="3">
        <v>549.70000000000005</v>
      </c>
      <c r="G27" s="3">
        <v>557.6</v>
      </c>
      <c r="H27" s="3">
        <v>615.79999999999995</v>
      </c>
      <c r="I27" s="11">
        <v>220.2</v>
      </c>
      <c r="J27" s="11">
        <v>203</v>
      </c>
      <c r="K27" s="11">
        <v>204.9</v>
      </c>
      <c r="L27" s="11">
        <v>193.2</v>
      </c>
    </row>
    <row r="28" spans="1:12" ht="15.75" thickBot="1" x14ac:dyDescent="0.3">
      <c r="A28">
        <v>29</v>
      </c>
      <c r="B28" t="s">
        <v>30</v>
      </c>
      <c r="C28" s="1">
        <v>38596</v>
      </c>
      <c r="E28" s="3">
        <v>519.9</v>
      </c>
      <c r="F28" s="3">
        <v>655.4</v>
      </c>
      <c r="G28" s="3">
        <v>570.9</v>
      </c>
      <c r="H28" s="3">
        <v>548.4</v>
      </c>
      <c r="I28" s="11">
        <v>196.7</v>
      </c>
      <c r="J28" s="11">
        <v>201.6</v>
      </c>
      <c r="K28" s="11">
        <v>202.2</v>
      </c>
      <c r="L28" s="11">
        <v>199.9</v>
      </c>
    </row>
    <row r="29" spans="1:12" x14ac:dyDescent="0.25">
      <c r="A29">
        <v>46</v>
      </c>
      <c r="B29" t="s">
        <v>47</v>
      </c>
      <c r="C29" s="1">
        <v>38961</v>
      </c>
      <c r="E29" s="3" t="s">
        <v>92</v>
      </c>
      <c r="F29" s="3" t="s">
        <v>92</v>
      </c>
      <c r="G29" s="3" t="s">
        <v>92</v>
      </c>
      <c r="H29" s="3" t="s">
        <v>92</v>
      </c>
      <c r="I29" s="8" t="s">
        <v>92</v>
      </c>
      <c r="J29" s="8" t="s">
        <v>92</v>
      </c>
      <c r="K29" s="8" t="s">
        <v>92</v>
      </c>
      <c r="L29" s="8" t="s">
        <v>92</v>
      </c>
    </row>
    <row r="30" spans="1:12" x14ac:dyDescent="0.25">
      <c r="A30">
        <v>85</v>
      </c>
      <c r="B30" t="s">
        <v>83</v>
      </c>
      <c r="C30" s="1">
        <v>39692</v>
      </c>
      <c r="E30"/>
      <c r="F30"/>
      <c r="G30"/>
      <c r="H30"/>
      <c r="I30" t="s">
        <v>92</v>
      </c>
      <c r="J30" t="s">
        <v>92</v>
      </c>
      <c r="K30" t="s">
        <v>92</v>
      </c>
      <c r="L30" t="s">
        <v>92</v>
      </c>
    </row>
    <row r="31" spans="1:12" x14ac:dyDescent="0.25">
      <c r="A31">
        <v>57</v>
      </c>
      <c r="B31" t="s">
        <v>58</v>
      </c>
      <c r="C31" s="1">
        <v>39326</v>
      </c>
      <c r="E31" s="3" t="s">
        <v>92</v>
      </c>
      <c r="F31" s="3" t="s">
        <v>92</v>
      </c>
      <c r="G31" s="3" t="s">
        <v>92</v>
      </c>
      <c r="H31" s="3" t="s">
        <v>92</v>
      </c>
      <c r="I31" s="8" t="s">
        <v>92</v>
      </c>
      <c r="J31" s="8" t="s">
        <v>92</v>
      </c>
      <c r="K31" s="8" t="s">
        <v>92</v>
      </c>
      <c r="L31" s="8" t="s">
        <v>92</v>
      </c>
    </row>
    <row r="32" spans="1:12" ht="15.75" thickBot="1" x14ac:dyDescent="0.3">
      <c r="A32">
        <v>44</v>
      </c>
      <c r="B32" t="s">
        <v>45</v>
      </c>
      <c r="C32" s="1">
        <v>38961</v>
      </c>
      <c r="E32" s="3" t="s">
        <v>92</v>
      </c>
      <c r="F32" s="3" t="s">
        <v>92</v>
      </c>
      <c r="G32" s="3" t="s">
        <v>92</v>
      </c>
      <c r="H32" s="3" t="s">
        <v>92</v>
      </c>
      <c r="I32" s="8" t="s">
        <v>92</v>
      </c>
      <c r="J32" s="8" t="s">
        <v>92</v>
      </c>
      <c r="K32" s="8" t="s">
        <v>92</v>
      </c>
      <c r="L32" s="8" t="s">
        <v>92</v>
      </c>
    </row>
    <row r="33" spans="1:12" ht="15.75" hidden="1" thickBot="1" x14ac:dyDescent="0.3">
      <c r="A33">
        <v>89</v>
      </c>
      <c r="B33" t="s">
        <v>85</v>
      </c>
      <c r="C33" s="1">
        <v>40057</v>
      </c>
      <c r="E33"/>
      <c r="F33"/>
      <c r="G33"/>
      <c r="H33"/>
    </row>
    <row r="34" spans="1:12" ht="15.75" thickBot="1" x14ac:dyDescent="0.3">
      <c r="A34">
        <v>59</v>
      </c>
      <c r="B34" t="s">
        <v>60</v>
      </c>
      <c r="C34" s="1">
        <v>39326</v>
      </c>
      <c r="E34" s="4">
        <v>713.1</v>
      </c>
      <c r="F34" s="4">
        <v>737.7</v>
      </c>
      <c r="G34" s="4">
        <v>670.4</v>
      </c>
      <c r="H34" s="4">
        <v>679.8</v>
      </c>
      <c r="I34" s="11">
        <v>209.4</v>
      </c>
      <c r="J34" s="11">
        <v>211.2</v>
      </c>
      <c r="K34" s="11">
        <v>200.2</v>
      </c>
      <c r="L34" s="11">
        <v>205.6</v>
      </c>
    </row>
    <row r="35" spans="1:12" ht="15.75" thickBot="1" x14ac:dyDescent="0.3">
      <c r="A35">
        <v>66</v>
      </c>
      <c r="B35" t="s">
        <v>88</v>
      </c>
      <c r="C35" s="1">
        <v>39326</v>
      </c>
      <c r="E35" s="3" t="s">
        <v>92</v>
      </c>
      <c r="F35" s="3" t="s">
        <v>92</v>
      </c>
      <c r="G35" s="3" t="s">
        <v>92</v>
      </c>
      <c r="H35" s="3" t="s">
        <v>92</v>
      </c>
      <c r="I35" s="8" t="s">
        <v>92</v>
      </c>
      <c r="J35" s="8" t="s">
        <v>92</v>
      </c>
      <c r="K35" s="8" t="s">
        <v>92</v>
      </c>
      <c r="L35" s="8" t="s">
        <v>92</v>
      </c>
    </row>
    <row r="36" spans="1:12" ht="15.75" thickBot="1" x14ac:dyDescent="0.3">
      <c r="A36">
        <v>6</v>
      </c>
      <c r="B36" t="s">
        <v>7</v>
      </c>
      <c r="C36" s="1">
        <v>37865</v>
      </c>
      <c r="E36" s="4">
        <v>598.4</v>
      </c>
      <c r="F36" s="4">
        <v>604.70000000000005</v>
      </c>
      <c r="G36" s="4">
        <v>644.70000000000005</v>
      </c>
      <c r="H36" s="4">
        <v>655</v>
      </c>
      <c r="I36" s="11">
        <v>210.6</v>
      </c>
      <c r="J36" s="11">
        <v>204.7</v>
      </c>
      <c r="K36" s="11">
        <v>217.5</v>
      </c>
      <c r="L36" s="11">
        <v>216.4</v>
      </c>
    </row>
    <row r="37" spans="1:12" ht="15.75" thickBot="1" x14ac:dyDescent="0.3">
      <c r="A37">
        <v>13</v>
      </c>
      <c r="B37" t="s">
        <v>14</v>
      </c>
      <c r="C37" s="1">
        <v>38231</v>
      </c>
      <c r="E37" s="4">
        <v>506.3</v>
      </c>
      <c r="F37" s="4">
        <v>533.5</v>
      </c>
      <c r="G37" s="4">
        <v>632.70000000000005</v>
      </c>
      <c r="H37" s="4">
        <v>708.3</v>
      </c>
      <c r="I37" s="11">
        <v>172.3</v>
      </c>
      <c r="J37" s="11">
        <v>184.5</v>
      </c>
      <c r="K37" s="11">
        <v>214.6</v>
      </c>
      <c r="L37" s="11">
        <v>219.4</v>
      </c>
    </row>
    <row r="38" spans="1:12" ht="15.75" thickBot="1" x14ac:dyDescent="0.3">
      <c r="A38">
        <v>40</v>
      </c>
      <c r="B38" t="s">
        <v>41</v>
      </c>
      <c r="C38" s="1">
        <v>38961</v>
      </c>
      <c r="E38" s="4">
        <v>818.8</v>
      </c>
      <c r="F38" s="4">
        <v>848.5</v>
      </c>
      <c r="G38" s="4">
        <v>816.5</v>
      </c>
      <c r="H38" s="4">
        <v>789.7</v>
      </c>
      <c r="I38" s="11">
        <v>221.9</v>
      </c>
      <c r="J38" s="11">
        <v>223.3</v>
      </c>
      <c r="K38" s="11">
        <v>222</v>
      </c>
      <c r="L38" s="11">
        <v>215.5</v>
      </c>
    </row>
    <row r="39" spans="1:12" ht="15.75" thickBot="1" x14ac:dyDescent="0.3">
      <c r="A39">
        <v>74</v>
      </c>
      <c r="B39" t="s">
        <v>74</v>
      </c>
      <c r="C39" s="1">
        <v>39692</v>
      </c>
      <c r="E39" t="s">
        <v>92</v>
      </c>
      <c r="F39" s="5">
        <v>603.70000000000005</v>
      </c>
      <c r="G39" s="5">
        <v>602.9</v>
      </c>
      <c r="H39" s="5">
        <v>587.9</v>
      </c>
      <c r="I39" t="s">
        <v>92</v>
      </c>
      <c r="J39" s="9">
        <v>182</v>
      </c>
      <c r="K39" s="9">
        <v>201</v>
      </c>
      <c r="L39" s="9">
        <v>187.1</v>
      </c>
    </row>
    <row r="40" spans="1:12" ht="15.75" thickBot="1" x14ac:dyDescent="0.3">
      <c r="A40">
        <v>49</v>
      </c>
      <c r="B40" t="s">
        <v>50</v>
      </c>
      <c r="C40" s="1">
        <v>39326</v>
      </c>
      <c r="E40" s="4">
        <v>457.3</v>
      </c>
      <c r="F40" s="4">
        <v>557.29999999999995</v>
      </c>
      <c r="G40" s="4">
        <v>604.9</v>
      </c>
      <c r="H40" s="4">
        <v>650.9</v>
      </c>
      <c r="I40" s="11">
        <v>178.8</v>
      </c>
      <c r="J40" s="11">
        <v>189</v>
      </c>
      <c r="K40" s="11">
        <v>198.1</v>
      </c>
      <c r="L40" s="11">
        <v>205.7</v>
      </c>
    </row>
    <row r="41" spans="1:12" ht="15.75" thickBot="1" x14ac:dyDescent="0.3">
      <c r="A41">
        <v>17</v>
      </c>
      <c r="B41" t="s">
        <v>18</v>
      </c>
      <c r="C41" s="1">
        <v>38231</v>
      </c>
      <c r="E41" s="4">
        <v>597.5</v>
      </c>
      <c r="F41" s="4">
        <v>690.2</v>
      </c>
      <c r="G41" s="4">
        <v>698.2</v>
      </c>
      <c r="H41" s="4">
        <v>665.5</v>
      </c>
      <c r="I41" s="11">
        <v>183.1</v>
      </c>
      <c r="J41" s="11">
        <v>203.3</v>
      </c>
      <c r="K41" s="11">
        <v>207.3</v>
      </c>
      <c r="L41" s="11">
        <v>194</v>
      </c>
    </row>
    <row r="42" spans="1:12" ht="15.75" thickBot="1" x14ac:dyDescent="0.3">
      <c r="A42">
        <v>30</v>
      </c>
      <c r="B42" t="s">
        <v>31</v>
      </c>
      <c r="C42" s="1">
        <v>38596</v>
      </c>
      <c r="E42" s="4">
        <v>762.7</v>
      </c>
      <c r="F42" s="4">
        <v>772.1</v>
      </c>
      <c r="G42" s="4">
        <v>785.5</v>
      </c>
      <c r="H42" s="4">
        <v>764.9</v>
      </c>
      <c r="I42" s="11">
        <v>225.3</v>
      </c>
      <c r="J42" s="11">
        <v>228.1</v>
      </c>
      <c r="K42" s="11">
        <v>220.1</v>
      </c>
      <c r="L42" s="11">
        <v>219.2</v>
      </c>
    </row>
    <row r="43" spans="1:12" x14ac:dyDescent="0.25">
      <c r="A43">
        <v>47</v>
      </c>
      <c r="B43" t="s">
        <v>48</v>
      </c>
      <c r="C43" s="1">
        <v>39173</v>
      </c>
      <c r="E43" s="3" t="s">
        <v>92</v>
      </c>
      <c r="F43" s="3" t="s">
        <v>92</v>
      </c>
      <c r="G43" s="3" t="s">
        <v>92</v>
      </c>
      <c r="H43" s="3" t="s">
        <v>92</v>
      </c>
      <c r="I43" s="8" t="s">
        <v>92</v>
      </c>
      <c r="J43" s="8" t="s">
        <v>92</v>
      </c>
      <c r="K43" s="8" t="s">
        <v>92</v>
      </c>
      <c r="L43" s="8" t="s">
        <v>92</v>
      </c>
    </row>
    <row r="44" spans="1:12" ht="15.75" thickBot="1" x14ac:dyDescent="0.3">
      <c r="A44">
        <v>11</v>
      </c>
      <c r="B44" t="s">
        <v>12</v>
      </c>
      <c r="C44" s="1">
        <v>37865</v>
      </c>
      <c r="E44" s="3" t="s">
        <v>92</v>
      </c>
      <c r="F44" s="3" t="s">
        <v>92</v>
      </c>
      <c r="G44" s="3" t="s">
        <v>92</v>
      </c>
      <c r="H44" s="3" t="s">
        <v>92</v>
      </c>
      <c r="I44" s="8" t="s">
        <v>92</v>
      </c>
      <c r="J44" s="8" t="s">
        <v>92</v>
      </c>
      <c r="K44" s="8" t="s">
        <v>92</v>
      </c>
      <c r="L44" s="8" t="s">
        <v>92</v>
      </c>
    </row>
    <row r="45" spans="1:12" ht="15.75" thickBot="1" x14ac:dyDescent="0.3">
      <c r="A45">
        <v>20</v>
      </c>
      <c r="B45" t="s">
        <v>21</v>
      </c>
      <c r="C45" s="1">
        <v>38596</v>
      </c>
      <c r="E45" s="4">
        <v>589.29999999999995</v>
      </c>
      <c r="F45" s="4">
        <v>537.9</v>
      </c>
      <c r="G45" s="4">
        <v>664.9</v>
      </c>
      <c r="H45" s="4">
        <v>494.1</v>
      </c>
      <c r="I45" s="11">
        <v>214.1</v>
      </c>
      <c r="J45" s="11">
        <v>194.1</v>
      </c>
      <c r="K45" s="11">
        <v>205.8</v>
      </c>
      <c r="L45" s="11">
        <v>194.6</v>
      </c>
    </row>
    <row r="46" spans="1:12" ht="15.75" thickBot="1" x14ac:dyDescent="0.3">
      <c r="A46">
        <v>81</v>
      </c>
      <c r="B46" t="s">
        <v>80</v>
      </c>
      <c r="C46" s="1">
        <v>39692</v>
      </c>
      <c r="E46" t="s">
        <v>92</v>
      </c>
      <c r="F46" t="s">
        <v>91</v>
      </c>
      <c r="G46" s="5">
        <v>510.9</v>
      </c>
      <c r="H46" s="5">
        <v>425.3</v>
      </c>
      <c r="I46" t="s">
        <v>92</v>
      </c>
      <c r="J46" t="s">
        <v>91</v>
      </c>
      <c r="K46" s="9">
        <v>153.19999999999999</v>
      </c>
      <c r="L46" s="9">
        <v>124.6</v>
      </c>
    </row>
    <row r="47" spans="1:12" ht="15.75" thickBot="1" x14ac:dyDescent="0.3">
      <c r="A47">
        <v>15</v>
      </c>
      <c r="B47" t="s">
        <v>16</v>
      </c>
      <c r="C47" s="1">
        <v>38231</v>
      </c>
      <c r="E47" s="4" t="s">
        <v>92</v>
      </c>
      <c r="F47" s="4" t="s">
        <v>92</v>
      </c>
      <c r="G47" s="4">
        <v>734.8</v>
      </c>
      <c r="H47" s="4">
        <v>729.2</v>
      </c>
      <c r="I47" s="11" t="s">
        <v>92</v>
      </c>
      <c r="J47" s="11" t="s">
        <v>92</v>
      </c>
      <c r="K47" s="11">
        <v>226.6</v>
      </c>
      <c r="L47" s="11">
        <v>212.6</v>
      </c>
    </row>
    <row r="48" spans="1:12" ht="15.75" thickBot="1" x14ac:dyDescent="0.3">
      <c r="A48">
        <v>33</v>
      </c>
      <c r="B48" t="s">
        <v>34</v>
      </c>
      <c r="C48" s="1">
        <v>38961</v>
      </c>
      <c r="E48" s="4">
        <v>720.9</v>
      </c>
      <c r="F48" s="4">
        <v>664.2</v>
      </c>
      <c r="G48" s="4">
        <v>664</v>
      </c>
      <c r="H48" s="4">
        <v>651.29999999999995</v>
      </c>
      <c r="I48" s="11">
        <v>217.9</v>
      </c>
      <c r="J48" s="11">
        <v>217</v>
      </c>
      <c r="K48" s="11">
        <v>205.6</v>
      </c>
      <c r="L48" s="11">
        <v>198.5</v>
      </c>
    </row>
    <row r="49" spans="1:12" ht="15.75" thickBot="1" x14ac:dyDescent="0.3">
      <c r="A49">
        <v>68</v>
      </c>
      <c r="B49" t="s">
        <v>68</v>
      </c>
      <c r="C49" s="1">
        <v>39326</v>
      </c>
      <c r="E49" s="4" t="s">
        <v>92</v>
      </c>
      <c r="F49" s="4">
        <v>542.6</v>
      </c>
      <c r="G49" s="4">
        <v>539.4</v>
      </c>
      <c r="H49" s="4">
        <v>612.4</v>
      </c>
      <c r="I49" s="11" t="s">
        <v>92</v>
      </c>
      <c r="J49" s="11">
        <v>225</v>
      </c>
      <c r="K49" s="11">
        <v>163.4</v>
      </c>
      <c r="L49" s="11">
        <v>175</v>
      </c>
    </row>
    <row r="50" spans="1:12" ht="15.75" thickBot="1" x14ac:dyDescent="0.3">
      <c r="A50">
        <v>16</v>
      </c>
      <c r="B50" t="s">
        <v>17</v>
      </c>
      <c r="C50" s="1">
        <v>38231</v>
      </c>
      <c r="E50" s="4">
        <v>753.9</v>
      </c>
      <c r="F50" s="4">
        <v>772.4</v>
      </c>
      <c r="G50" s="4">
        <v>785.8</v>
      </c>
      <c r="H50" s="4">
        <v>712.6</v>
      </c>
      <c r="I50" s="8">
        <v>192.8</v>
      </c>
      <c r="J50" s="8">
        <v>199.5</v>
      </c>
      <c r="K50" s="8">
        <v>208.3</v>
      </c>
      <c r="L50" s="8">
        <v>199.5</v>
      </c>
    </row>
    <row r="51" spans="1:12" ht="15.75" thickBot="1" x14ac:dyDescent="0.3">
      <c r="A51">
        <v>53</v>
      </c>
      <c r="B51" t="s">
        <v>54</v>
      </c>
      <c r="C51" s="1">
        <v>39326</v>
      </c>
      <c r="E51" s="3" t="s">
        <v>92</v>
      </c>
      <c r="F51" s="3" t="s">
        <v>92</v>
      </c>
      <c r="G51" s="3" t="s">
        <v>92</v>
      </c>
      <c r="H51" s="3" t="s">
        <v>92</v>
      </c>
      <c r="I51" s="8" t="s">
        <v>92</v>
      </c>
      <c r="J51" s="8" t="s">
        <v>92</v>
      </c>
      <c r="K51" s="8" t="s">
        <v>92</v>
      </c>
      <c r="L51" s="8" t="s">
        <v>92</v>
      </c>
    </row>
    <row r="52" spans="1:12" ht="15.75" thickBot="1" x14ac:dyDescent="0.3">
      <c r="A52">
        <v>61</v>
      </c>
      <c r="B52" t="s">
        <v>62</v>
      </c>
      <c r="C52" s="1">
        <v>39326</v>
      </c>
      <c r="E52" s="4" t="s">
        <v>92</v>
      </c>
      <c r="F52" s="4">
        <v>393.5</v>
      </c>
      <c r="G52" s="4">
        <v>527.9</v>
      </c>
      <c r="H52" s="4">
        <v>508.8</v>
      </c>
      <c r="I52" s="11" t="s">
        <v>92</v>
      </c>
      <c r="J52" s="11">
        <v>170.5</v>
      </c>
      <c r="K52" s="11">
        <v>215</v>
      </c>
      <c r="L52" s="11">
        <v>202.4</v>
      </c>
    </row>
    <row r="53" spans="1:12" ht="15.75" thickBot="1" x14ac:dyDescent="0.3">
      <c r="A53">
        <v>62</v>
      </c>
      <c r="B53" t="s">
        <v>63</v>
      </c>
      <c r="C53" s="1">
        <v>39326</v>
      </c>
      <c r="E53" s="4" t="s">
        <v>92</v>
      </c>
      <c r="F53" s="4" t="s">
        <v>91</v>
      </c>
      <c r="G53" s="4">
        <v>503.3</v>
      </c>
      <c r="H53" s="4" t="s">
        <v>92</v>
      </c>
      <c r="I53" s="11" t="s">
        <v>92</v>
      </c>
      <c r="J53" s="11" t="s">
        <v>91</v>
      </c>
      <c r="K53" s="11">
        <v>188.8</v>
      </c>
      <c r="L53" s="8" t="s">
        <v>92</v>
      </c>
    </row>
    <row r="54" spans="1:12" ht="15.75" thickBot="1" x14ac:dyDescent="0.3">
      <c r="A54">
        <v>36</v>
      </c>
      <c r="B54" t="s">
        <v>37</v>
      </c>
      <c r="C54" s="1">
        <v>38961</v>
      </c>
      <c r="E54" s="4">
        <v>624.20000000000005</v>
      </c>
      <c r="F54" s="4">
        <v>698.7</v>
      </c>
      <c r="G54" s="4">
        <v>757.1</v>
      </c>
      <c r="H54" s="4">
        <v>745.2</v>
      </c>
      <c r="I54" s="8">
        <v>186.2</v>
      </c>
      <c r="J54" s="8">
        <v>215.3</v>
      </c>
      <c r="K54" s="8">
        <v>224.3</v>
      </c>
      <c r="L54" s="8">
        <v>212.9</v>
      </c>
    </row>
    <row r="55" spans="1:12" ht="15.75" thickBot="1" x14ac:dyDescent="0.3">
      <c r="A55">
        <v>80</v>
      </c>
      <c r="B55" t="s">
        <v>79</v>
      </c>
      <c r="C55" s="1">
        <v>39692</v>
      </c>
      <c r="E55" s="12">
        <v>665.3</v>
      </c>
      <c r="F55" s="12">
        <v>657.4</v>
      </c>
      <c r="G55" s="12">
        <v>631.4</v>
      </c>
      <c r="H55" s="12">
        <v>574.5</v>
      </c>
      <c r="I55" s="12">
        <v>193.2</v>
      </c>
      <c r="J55" s="12">
        <v>198.9</v>
      </c>
      <c r="K55" s="12">
        <v>190.2</v>
      </c>
      <c r="L55" s="12">
        <v>180.7</v>
      </c>
    </row>
    <row r="56" spans="1:12" ht="15.75" thickBot="1" x14ac:dyDescent="0.3">
      <c r="A56">
        <v>21</v>
      </c>
      <c r="B56" t="s">
        <v>22</v>
      </c>
      <c r="C56" s="1">
        <v>38596</v>
      </c>
      <c r="E56" s="4">
        <v>574.79999999999995</v>
      </c>
      <c r="F56" s="4">
        <v>581</v>
      </c>
      <c r="G56" s="4">
        <v>708.8</v>
      </c>
      <c r="H56" s="4">
        <v>789.8</v>
      </c>
      <c r="I56" s="11">
        <v>218</v>
      </c>
      <c r="J56" s="11">
        <v>214.3</v>
      </c>
      <c r="K56" s="11">
        <v>220.5</v>
      </c>
      <c r="L56" s="11">
        <v>228.2</v>
      </c>
    </row>
    <row r="57" spans="1:12" ht="15.75" thickBot="1" x14ac:dyDescent="0.3">
      <c r="A57">
        <v>25</v>
      </c>
      <c r="B57" t="s">
        <v>26</v>
      </c>
      <c r="C57" s="1">
        <v>38961</v>
      </c>
      <c r="E57" s="4">
        <v>829.2</v>
      </c>
      <c r="F57" s="4">
        <v>798.2</v>
      </c>
      <c r="G57" s="4">
        <v>881.3</v>
      </c>
      <c r="H57" s="4">
        <v>944.5</v>
      </c>
      <c r="I57" s="11">
        <v>213.6</v>
      </c>
      <c r="J57" s="11">
        <v>209.1</v>
      </c>
      <c r="K57" s="11">
        <v>216.1</v>
      </c>
      <c r="L57" s="11">
        <v>221.8</v>
      </c>
    </row>
    <row r="58" spans="1:12" ht="15.75" thickBot="1" x14ac:dyDescent="0.3">
      <c r="A58">
        <v>38</v>
      </c>
      <c r="B58" t="s">
        <v>39</v>
      </c>
      <c r="C58" s="1">
        <v>38961</v>
      </c>
      <c r="E58" s="4">
        <v>765</v>
      </c>
      <c r="F58" s="4">
        <v>621.5</v>
      </c>
      <c r="G58" s="4">
        <v>644.5</v>
      </c>
      <c r="H58" s="4">
        <v>589.79999999999995</v>
      </c>
      <c r="I58" s="11">
        <v>237</v>
      </c>
      <c r="J58" s="11">
        <v>228</v>
      </c>
      <c r="K58" s="11">
        <v>226.2</v>
      </c>
      <c r="L58" s="11">
        <v>218.4</v>
      </c>
    </row>
    <row r="59" spans="1:12" ht="15.75" thickBot="1" x14ac:dyDescent="0.3">
      <c r="A59">
        <v>37</v>
      </c>
      <c r="B59" t="s">
        <v>38</v>
      </c>
      <c r="C59" s="1">
        <v>38961</v>
      </c>
      <c r="E59" s="4" t="s">
        <v>91</v>
      </c>
      <c r="F59" s="4">
        <v>507.4</v>
      </c>
      <c r="G59" s="4">
        <v>506.7</v>
      </c>
      <c r="H59" s="4">
        <v>698.1</v>
      </c>
      <c r="I59" s="11" t="s">
        <v>91</v>
      </c>
      <c r="J59" s="11">
        <v>200.4</v>
      </c>
      <c r="K59" s="11">
        <v>200.7</v>
      </c>
      <c r="L59" s="11">
        <v>207</v>
      </c>
    </row>
    <row r="60" spans="1:12" ht="15.75" hidden="1" thickBot="1" x14ac:dyDescent="0.3">
      <c r="A60">
        <v>70</v>
      </c>
      <c r="B60" t="s">
        <v>70</v>
      </c>
      <c r="C60" s="1">
        <v>39326</v>
      </c>
      <c r="D60" t="s">
        <v>89</v>
      </c>
      <c r="E60"/>
      <c r="F60"/>
      <c r="G60"/>
      <c r="H60"/>
    </row>
    <row r="61" spans="1:12" ht="15.75" thickBot="1" x14ac:dyDescent="0.3">
      <c r="A61">
        <v>45</v>
      </c>
      <c r="B61" t="s">
        <v>46</v>
      </c>
      <c r="C61" s="1">
        <v>38961</v>
      </c>
      <c r="E61" s="4">
        <v>545</v>
      </c>
      <c r="F61" s="4">
        <v>651.1</v>
      </c>
      <c r="G61" s="4" t="s">
        <v>91</v>
      </c>
      <c r="H61" s="4">
        <v>617.70000000000005</v>
      </c>
      <c r="I61" s="11">
        <v>215.6</v>
      </c>
      <c r="J61" s="11">
        <v>199.1</v>
      </c>
      <c r="K61" s="11" t="s">
        <v>91</v>
      </c>
      <c r="L61" s="11">
        <v>214.6</v>
      </c>
    </row>
    <row r="62" spans="1:12" ht="15.75" thickBot="1" x14ac:dyDescent="0.3">
      <c r="A62">
        <v>54</v>
      </c>
      <c r="B62" t="s">
        <v>55</v>
      </c>
      <c r="C62" s="1">
        <v>39326</v>
      </c>
      <c r="E62" s="4" t="s">
        <v>92</v>
      </c>
      <c r="F62" s="4" t="s">
        <v>92</v>
      </c>
      <c r="G62" s="4">
        <v>1022.9</v>
      </c>
      <c r="H62" s="4">
        <v>1021.2</v>
      </c>
      <c r="I62" s="11" t="s">
        <v>92</v>
      </c>
      <c r="J62" s="11" t="s">
        <v>92</v>
      </c>
      <c r="K62" s="11">
        <v>195.5</v>
      </c>
      <c r="L62" s="11">
        <v>180.6</v>
      </c>
    </row>
    <row r="63" spans="1:12" ht="15.75" hidden="1" thickBot="1" x14ac:dyDescent="0.3">
      <c r="A63">
        <v>28</v>
      </c>
      <c r="B63" t="s">
        <v>29</v>
      </c>
      <c r="C63" s="1">
        <v>38596</v>
      </c>
      <c r="D63" t="s">
        <v>89</v>
      </c>
      <c r="E63"/>
      <c r="F63"/>
      <c r="G63"/>
      <c r="H63"/>
    </row>
    <row r="64" spans="1:12" ht="15.75" thickBot="1" x14ac:dyDescent="0.3">
      <c r="A64">
        <v>14</v>
      </c>
      <c r="B64" t="s">
        <v>15</v>
      </c>
      <c r="C64" s="1">
        <v>38231</v>
      </c>
      <c r="E64" s="4">
        <v>422.1</v>
      </c>
      <c r="F64" s="4">
        <v>498.2</v>
      </c>
      <c r="G64" s="4">
        <v>495</v>
      </c>
      <c r="H64" s="4">
        <v>505.6</v>
      </c>
      <c r="I64" s="11">
        <v>184.7</v>
      </c>
      <c r="J64" s="11">
        <v>193</v>
      </c>
      <c r="K64" s="11">
        <v>191.3</v>
      </c>
      <c r="L64" s="11">
        <v>186.8</v>
      </c>
    </row>
    <row r="65" spans="1:12" ht="15.75" thickBot="1" x14ac:dyDescent="0.3">
      <c r="A65">
        <v>63</v>
      </c>
      <c r="B65" t="s">
        <v>64</v>
      </c>
      <c r="C65" s="1">
        <v>39326</v>
      </c>
      <c r="E65" s="4" t="s">
        <v>92</v>
      </c>
      <c r="F65" s="4">
        <v>527.4</v>
      </c>
      <c r="G65" s="4">
        <v>637.79999999999995</v>
      </c>
      <c r="H65" s="4">
        <v>616.9</v>
      </c>
      <c r="I65" s="11" t="s">
        <v>92</v>
      </c>
      <c r="J65" s="11">
        <v>187.1</v>
      </c>
      <c r="K65" s="11">
        <v>211.2</v>
      </c>
      <c r="L65" s="11">
        <v>197.6</v>
      </c>
    </row>
    <row r="66" spans="1:12" ht="15.75" thickBot="1" x14ac:dyDescent="0.3">
      <c r="A66">
        <v>69</v>
      </c>
      <c r="B66" t="s">
        <v>69</v>
      </c>
      <c r="C66" s="1">
        <v>39326</v>
      </c>
      <c r="E66" s="4">
        <v>415</v>
      </c>
      <c r="F66" s="4">
        <v>395.6</v>
      </c>
      <c r="G66" s="4">
        <v>480.6</v>
      </c>
      <c r="H66" s="4">
        <v>562</v>
      </c>
      <c r="I66" s="8">
        <v>153.19999999999999</v>
      </c>
      <c r="J66" s="8">
        <v>175.6</v>
      </c>
      <c r="K66" s="8">
        <v>206.3</v>
      </c>
      <c r="L66" s="8">
        <v>206</v>
      </c>
    </row>
    <row r="67" spans="1:12" ht="15.75" thickBot="1" x14ac:dyDescent="0.3">
      <c r="A67">
        <v>9</v>
      </c>
      <c r="B67" t="s">
        <v>10</v>
      </c>
      <c r="C67" s="1">
        <v>37865</v>
      </c>
      <c r="E67" s="4">
        <v>405.8</v>
      </c>
      <c r="F67" s="4">
        <v>549.1</v>
      </c>
      <c r="G67" s="4">
        <v>610.20000000000005</v>
      </c>
      <c r="H67" s="4">
        <v>712.5</v>
      </c>
      <c r="I67" s="8">
        <v>150.30000000000001</v>
      </c>
      <c r="J67" s="8">
        <v>197</v>
      </c>
      <c r="K67" s="8">
        <v>218.7</v>
      </c>
      <c r="L67" s="8">
        <v>210.2</v>
      </c>
    </row>
    <row r="68" spans="1:12" ht="15.75" hidden="1" thickBot="1" x14ac:dyDescent="0.3">
      <c r="A68">
        <v>18</v>
      </c>
      <c r="B68" t="s">
        <v>19</v>
      </c>
      <c r="C68" s="1">
        <v>38596</v>
      </c>
      <c r="D68" t="s">
        <v>89</v>
      </c>
      <c r="E68"/>
      <c r="F68"/>
      <c r="G68"/>
      <c r="H68"/>
    </row>
    <row r="69" spans="1:12" ht="15.75" thickBot="1" x14ac:dyDescent="0.3">
      <c r="A69">
        <v>67</v>
      </c>
      <c r="B69" t="s">
        <v>67</v>
      </c>
      <c r="C69" s="1">
        <v>39326</v>
      </c>
      <c r="E69" s="4">
        <v>989.8</v>
      </c>
      <c r="F69" s="4">
        <v>926.9</v>
      </c>
      <c r="G69" s="4">
        <v>902.9</v>
      </c>
      <c r="H69" s="4">
        <v>924.5</v>
      </c>
      <c r="I69" s="11">
        <v>231.5</v>
      </c>
      <c r="J69" s="11">
        <v>218.5</v>
      </c>
      <c r="K69" s="11">
        <v>224</v>
      </c>
      <c r="L69" s="11">
        <v>228.6</v>
      </c>
    </row>
    <row r="70" spans="1:12" ht="15.75" thickBot="1" x14ac:dyDescent="0.3">
      <c r="A70">
        <v>60</v>
      </c>
      <c r="B70" t="s">
        <v>61</v>
      </c>
      <c r="C70" s="1">
        <v>39326</v>
      </c>
      <c r="E70" s="3" t="s">
        <v>92</v>
      </c>
      <c r="F70" s="3" t="s">
        <v>92</v>
      </c>
      <c r="G70" s="3" t="s">
        <v>92</v>
      </c>
      <c r="H70" s="3" t="s">
        <v>92</v>
      </c>
      <c r="I70" s="8" t="s">
        <v>92</v>
      </c>
      <c r="J70" s="8" t="s">
        <v>92</v>
      </c>
      <c r="K70" s="8" t="s">
        <v>92</v>
      </c>
      <c r="L70" s="8" t="s">
        <v>92</v>
      </c>
    </row>
    <row r="71" spans="1:12" ht="15.75" thickBot="1" x14ac:dyDescent="0.3">
      <c r="A71">
        <v>43</v>
      </c>
      <c r="B71" t="s">
        <v>44</v>
      </c>
      <c r="C71" s="1">
        <v>38961</v>
      </c>
      <c r="E71" s="4" t="s">
        <v>92</v>
      </c>
      <c r="F71" s="4" t="s">
        <v>92</v>
      </c>
      <c r="G71" s="4">
        <v>673.3</v>
      </c>
      <c r="H71" s="4">
        <v>747.5</v>
      </c>
      <c r="I71" s="11" t="s">
        <v>92</v>
      </c>
      <c r="J71" s="11" t="s">
        <v>92</v>
      </c>
      <c r="K71" s="11">
        <v>212</v>
      </c>
      <c r="L71" s="11">
        <v>216.7</v>
      </c>
    </row>
    <row r="72" spans="1:12" hidden="1" x14ac:dyDescent="0.25">
      <c r="A72">
        <v>91</v>
      </c>
      <c r="B72" t="s">
        <v>87</v>
      </c>
      <c r="C72" s="1">
        <v>40057</v>
      </c>
      <c r="E72"/>
      <c r="F72"/>
      <c r="G72"/>
      <c r="H72"/>
    </row>
    <row r="73" spans="1:12" x14ac:dyDescent="0.25">
      <c r="A73">
        <v>75</v>
      </c>
      <c r="B73" t="s">
        <v>75</v>
      </c>
      <c r="C73" s="1">
        <v>39692</v>
      </c>
      <c r="E73" t="s">
        <v>91</v>
      </c>
      <c r="F73">
        <v>505.1</v>
      </c>
      <c r="G73">
        <v>575.6</v>
      </c>
      <c r="H73">
        <v>572.79999999999995</v>
      </c>
      <c r="I73" t="s">
        <v>91</v>
      </c>
      <c r="J73">
        <v>185.7</v>
      </c>
      <c r="K73">
        <v>214.7</v>
      </c>
      <c r="L73">
        <v>199.5</v>
      </c>
    </row>
    <row r="74" spans="1:12" x14ac:dyDescent="0.25">
      <c r="A74">
        <v>77</v>
      </c>
      <c r="B74" t="s">
        <v>76</v>
      </c>
      <c r="C74" s="1">
        <v>39692</v>
      </c>
      <c r="E74" t="s">
        <v>92</v>
      </c>
      <c r="F74" t="s">
        <v>92</v>
      </c>
      <c r="G74" t="s">
        <v>92</v>
      </c>
      <c r="H74" t="s">
        <v>103</v>
      </c>
      <c r="I74" t="s">
        <v>92</v>
      </c>
      <c r="J74" t="s">
        <v>92</v>
      </c>
      <c r="K74" t="s">
        <v>92</v>
      </c>
      <c r="L74" t="s">
        <v>103</v>
      </c>
    </row>
    <row r="75" spans="1:12" ht="15.75" thickBot="1" x14ac:dyDescent="0.3">
      <c r="A75">
        <v>52</v>
      </c>
      <c r="B75" t="s">
        <v>53</v>
      </c>
      <c r="C75" s="1">
        <v>39326</v>
      </c>
      <c r="E75" s="3" t="s">
        <v>92</v>
      </c>
      <c r="F75" s="3" t="s">
        <v>92</v>
      </c>
      <c r="G75" s="3" t="s">
        <v>92</v>
      </c>
      <c r="H75" s="3" t="s">
        <v>92</v>
      </c>
      <c r="I75" s="8" t="s">
        <v>92</v>
      </c>
      <c r="J75" s="8" t="s">
        <v>92</v>
      </c>
      <c r="K75" s="8" t="s">
        <v>92</v>
      </c>
      <c r="L75" s="8" t="s">
        <v>92</v>
      </c>
    </row>
    <row r="76" spans="1:12" ht="15.75" thickBot="1" x14ac:dyDescent="0.3">
      <c r="A76">
        <v>42</v>
      </c>
      <c r="B76" t="s">
        <v>43</v>
      </c>
      <c r="C76" s="1">
        <v>38961</v>
      </c>
      <c r="E76" s="4" t="s">
        <v>92</v>
      </c>
      <c r="F76" s="4" t="s">
        <v>92</v>
      </c>
      <c r="G76" s="4">
        <v>402.9</v>
      </c>
      <c r="H76" s="4">
        <v>563.6</v>
      </c>
      <c r="I76" s="11" t="s">
        <v>92</v>
      </c>
      <c r="J76" s="11" t="s">
        <v>92</v>
      </c>
      <c r="K76" s="11">
        <v>201.4</v>
      </c>
      <c r="L76" s="11">
        <v>207.6</v>
      </c>
    </row>
    <row r="77" spans="1:12" ht="15.75" thickBot="1" x14ac:dyDescent="0.3">
      <c r="A77">
        <v>34</v>
      </c>
      <c r="B77" t="s">
        <v>35</v>
      </c>
      <c r="C77" s="1">
        <v>38961</v>
      </c>
      <c r="E77" s="4" t="s">
        <v>91</v>
      </c>
      <c r="F77" s="4">
        <v>227.6</v>
      </c>
      <c r="G77" s="4">
        <v>313.5</v>
      </c>
      <c r="H77" s="4">
        <v>468</v>
      </c>
      <c r="I77" s="11" t="s">
        <v>91</v>
      </c>
      <c r="J77" s="11">
        <v>158</v>
      </c>
      <c r="K77" s="11">
        <v>140.9</v>
      </c>
      <c r="L77" s="11">
        <v>182.1</v>
      </c>
    </row>
    <row r="78" spans="1:12" ht="15.75" thickBot="1" x14ac:dyDescent="0.3">
      <c r="A78">
        <v>71</v>
      </c>
      <c r="B78" t="s">
        <v>71</v>
      </c>
      <c r="C78" s="1">
        <v>39326</v>
      </c>
      <c r="E78" s="4">
        <v>422.3</v>
      </c>
      <c r="F78" s="4">
        <v>474</v>
      </c>
      <c r="G78" s="4">
        <v>555</v>
      </c>
      <c r="H78" s="4">
        <v>570.6</v>
      </c>
      <c r="I78" s="11">
        <v>161.6</v>
      </c>
      <c r="J78" s="11">
        <v>184.3</v>
      </c>
      <c r="K78" s="11">
        <v>188.9</v>
      </c>
      <c r="L78" s="11">
        <v>174.5</v>
      </c>
    </row>
    <row r="79" spans="1:12" hidden="1" x14ac:dyDescent="0.25">
      <c r="A79">
        <v>32</v>
      </c>
      <c r="B79" t="s">
        <v>33</v>
      </c>
      <c r="C79" s="1">
        <v>38961</v>
      </c>
      <c r="D79" t="s">
        <v>89</v>
      </c>
      <c r="E79"/>
      <c r="F79"/>
      <c r="G79"/>
      <c r="H79"/>
    </row>
    <row r="80" spans="1:12" ht="15.75" hidden="1" thickBot="1" x14ac:dyDescent="0.3">
      <c r="A80">
        <v>55</v>
      </c>
      <c r="B80" t="s">
        <v>56</v>
      </c>
      <c r="C80" s="1">
        <v>39326</v>
      </c>
      <c r="D80" t="s">
        <v>89</v>
      </c>
      <c r="E80"/>
      <c r="F80"/>
      <c r="G80"/>
      <c r="H80"/>
    </row>
    <row r="81" spans="1:12" ht="15.75" hidden="1" thickBot="1" x14ac:dyDescent="0.3">
      <c r="A81">
        <v>48</v>
      </c>
      <c r="B81" t="s">
        <v>49</v>
      </c>
      <c r="C81" s="1">
        <v>39326</v>
      </c>
      <c r="D81" t="s">
        <v>89</v>
      </c>
      <c r="E81"/>
      <c r="F81"/>
      <c r="G81"/>
      <c r="H81"/>
    </row>
    <row r="82" spans="1:12" ht="15.75" thickBot="1" x14ac:dyDescent="0.3">
      <c r="A82">
        <v>56</v>
      </c>
      <c r="B82" t="s">
        <v>57</v>
      </c>
      <c r="C82" s="1">
        <v>39326</v>
      </c>
      <c r="E82" s="4">
        <v>712.2</v>
      </c>
      <c r="F82" s="4">
        <v>723.7</v>
      </c>
      <c r="G82" s="4">
        <v>659.9</v>
      </c>
      <c r="H82" s="4">
        <v>680.3</v>
      </c>
      <c r="I82" s="11">
        <v>203.9</v>
      </c>
      <c r="J82" s="11">
        <v>207.1</v>
      </c>
      <c r="K82" s="11">
        <v>210.8</v>
      </c>
      <c r="L82" s="11">
        <v>196.3</v>
      </c>
    </row>
    <row r="83" spans="1:12" ht="15.75" hidden="1" thickBot="1" x14ac:dyDescent="0.3">
      <c r="A83">
        <v>7</v>
      </c>
      <c r="B83" t="s">
        <v>8</v>
      </c>
      <c r="C83" s="1">
        <v>37865</v>
      </c>
      <c r="D83" t="s">
        <v>89</v>
      </c>
      <c r="E83"/>
      <c r="F83"/>
      <c r="G83"/>
      <c r="H83"/>
    </row>
    <row r="84" spans="1:12" ht="15.75" thickBot="1" x14ac:dyDescent="0.3">
      <c r="A84">
        <v>19</v>
      </c>
      <c r="B84" t="s">
        <v>20</v>
      </c>
      <c r="C84" s="1">
        <v>38596</v>
      </c>
      <c r="E84" s="4">
        <v>627.5</v>
      </c>
      <c r="F84" s="4">
        <v>631.29999999999995</v>
      </c>
      <c r="G84" s="4">
        <v>646.79999999999995</v>
      </c>
      <c r="H84" s="4">
        <v>707.1</v>
      </c>
      <c r="I84" s="11">
        <v>200.4</v>
      </c>
      <c r="J84" s="11">
        <v>199.6</v>
      </c>
      <c r="K84" s="11">
        <v>196</v>
      </c>
      <c r="L84" s="11">
        <v>206.9</v>
      </c>
    </row>
    <row r="85" spans="1:12" ht="15.75" hidden="1" thickBot="1" x14ac:dyDescent="0.3">
      <c r="A85">
        <v>3</v>
      </c>
      <c r="B85" t="s">
        <v>4</v>
      </c>
      <c r="C85" s="1">
        <v>37500</v>
      </c>
      <c r="D85" t="s">
        <v>89</v>
      </c>
      <c r="E85"/>
      <c r="F85"/>
      <c r="G85"/>
      <c r="H85"/>
    </row>
    <row r="86" spans="1:12" ht="15.75" thickBot="1" x14ac:dyDescent="0.3">
      <c r="A86">
        <v>4</v>
      </c>
      <c r="B86" t="s">
        <v>5</v>
      </c>
      <c r="C86" s="1">
        <v>37865</v>
      </c>
      <c r="E86" s="4">
        <v>552.79999999999995</v>
      </c>
      <c r="F86" s="4">
        <v>635.4</v>
      </c>
      <c r="G86" s="4">
        <v>673.1</v>
      </c>
      <c r="H86" s="4">
        <v>691.7</v>
      </c>
      <c r="I86" s="11">
        <v>155.6</v>
      </c>
      <c r="J86" s="11">
        <v>193.6</v>
      </c>
      <c r="K86" s="11">
        <v>202.8</v>
      </c>
      <c r="L86" s="11">
        <v>207.8</v>
      </c>
    </row>
    <row r="87" spans="1:12" ht="15.75" thickBot="1" x14ac:dyDescent="0.3">
      <c r="A87">
        <v>39</v>
      </c>
      <c r="B87" t="s">
        <v>40</v>
      </c>
      <c r="C87" s="1">
        <v>38961</v>
      </c>
      <c r="E87" s="4">
        <v>721.2</v>
      </c>
      <c r="F87" s="4">
        <v>657.1</v>
      </c>
      <c r="G87" s="4">
        <v>657.2</v>
      </c>
      <c r="H87" s="4">
        <v>680.3</v>
      </c>
      <c r="I87" s="11">
        <v>206</v>
      </c>
      <c r="J87" s="11">
        <v>195.9</v>
      </c>
      <c r="K87" s="11">
        <v>202.2</v>
      </c>
      <c r="L87" s="11">
        <v>200.9</v>
      </c>
    </row>
    <row r="88" spans="1:12" ht="15.75" thickBot="1" x14ac:dyDescent="0.3">
      <c r="A88">
        <v>35</v>
      </c>
      <c r="B88" t="s">
        <v>36</v>
      </c>
      <c r="C88" s="1">
        <v>38961</v>
      </c>
      <c r="E88" s="4">
        <v>718.9</v>
      </c>
      <c r="F88" s="4">
        <v>732.2</v>
      </c>
      <c r="G88" s="4">
        <v>838.6</v>
      </c>
      <c r="H88" s="4">
        <v>851.7</v>
      </c>
      <c r="I88" s="11">
        <v>201.3</v>
      </c>
      <c r="J88" s="11">
        <v>168.5</v>
      </c>
      <c r="K88" s="11">
        <v>198.7</v>
      </c>
      <c r="L88" s="11">
        <v>202.5</v>
      </c>
    </row>
    <row r="89" spans="1:12" ht="15.75" thickBot="1" x14ac:dyDescent="0.3">
      <c r="A89">
        <v>65</v>
      </c>
      <c r="B89" t="s">
        <v>66</v>
      </c>
      <c r="C89" s="1">
        <v>39326</v>
      </c>
      <c r="E89" s="4">
        <v>837.5</v>
      </c>
      <c r="F89" s="4">
        <v>904.5</v>
      </c>
      <c r="G89" s="4">
        <v>932.4</v>
      </c>
      <c r="H89" s="4">
        <v>864.1</v>
      </c>
      <c r="I89" s="11">
        <v>206.4</v>
      </c>
      <c r="J89" s="11">
        <v>207.7</v>
      </c>
      <c r="K89" s="11">
        <v>213.6</v>
      </c>
      <c r="L89" s="11">
        <v>202.9</v>
      </c>
    </row>
    <row r="90" spans="1:12" x14ac:dyDescent="0.25">
      <c r="D90" s="2" t="s">
        <v>94</v>
      </c>
      <c r="E90" s="3">
        <f t="shared" ref="E90:L90" si="0">AVERAGE(E3:E89)</f>
        <v>624.57111111111101</v>
      </c>
      <c r="F90" s="3">
        <f t="shared" si="0"/>
        <v>619.00181818181829</v>
      </c>
      <c r="G90" s="3">
        <f t="shared" si="0"/>
        <v>655.91803278688542</v>
      </c>
      <c r="H90" s="3">
        <f t="shared" si="0"/>
        <v>660.27258064516116</v>
      </c>
      <c r="I90" s="8">
        <f t="shared" si="0"/>
        <v>200.71555555555554</v>
      </c>
      <c r="J90" s="8">
        <f t="shared" si="0"/>
        <v>199.52363636363643</v>
      </c>
      <c r="K90" s="8">
        <f t="shared" si="0"/>
        <v>204.74426229508202</v>
      </c>
      <c r="L90" s="8">
        <f t="shared" si="0"/>
        <v>200.39677419354837</v>
      </c>
    </row>
    <row r="91" spans="1:12" x14ac:dyDescent="0.25">
      <c r="D91" t="s">
        <v>100</v>
      </c>
      <c r="E91" s="5">
        <v>610</v>
      </c>
      <c r="F91" s="5">
        <v>646</v>
      </c>
      <c r="G91" s="5">
        <v>676</v>
      </c>
      <c r="H91" s="5">
        <v>661</v>
      </c>
      <c r="I91" s="8"/>
      <c r="J91" s="8"/>
      <c r="K91" s="8"/>
      <c r="L91" s="8"/>
    </row>
    <row r="92" spans="1:12" x14ac:dyDescent="0.25">
      <c r="D92" s="2" t="s">
        <v>95</v>
      </c>
      <c r="E92" s="5">
        <f t="shared" ref="E92:L92" si="1">STDEV(E3:E89)</f>
        <v>141.72167285054095</v>
      </c>
      <c r="F92" s="5">
        <f t="shared" si="1"/>
        <v>144.7870153413202</v>
      </c>
      <c r="G92" s="5">
        <f t="shared" si="1"/>
        <v>139.07113348714353</v>
      </c>
      <c r="H92" s="5">
        <f t="shared" si="1"/>
        <v>133.42737838025562</v>
      </c>
      <c r="I92" s="9">
        <f t="shared" si="1"/>
        <v>20.891635511454201</v>
      </c>
      <c r="J92" s="9">
        <f t="shared" si="1"/>
        <v>19.758598349938914</v>
      </c>
      <c r="K92" s="9">
        <f t="shared" si="1"/>
        <v>18.987526823243403</v>
      </c>
      <c r="L92" s="9">
        <f t="shared" si="1"/>
        <v>19.547747073591207</v>
      </c>
    </row>
    <row r="93" spans="1:12" x14ac:dyDescent="0.25">
      <c r="D93" s="2" t="s">
        <v>97</v>
      </c>
      <c r="E93" s="3">
        <f t="shared" ref="E93:L93" si="2">COUNT(E3:E89)</f>
        <v>45</v>
      </c>
      <c r="F93" s="3">
        <f t="shared" si="2"/>
        <v>55</v>
      </c>
      <c r="G93" s="3">
        <f t="shared" si="2"/>
        <v>61</v>
      </c>
      <c r="H93" s="3">
        <f t="shared" si="2"/>
        <v>62</v>
      </c>
      <c r="I93" s="8">
        <f t="shared" si="2"/>
        <v>45</v>
      </c>
      <c r="J93" s="8">
        <f t="shared" si="2"/>
        <v>55</v>
      </c>
      <c r="K93" s="8">
        <f t="shared" si="2"/>
        <v>61</v>
      </c>
      <c r="L93" s="8">
        <f t="shared" si="2"/>
        <v>62</v>
      </c>
    </row>
    <row r="94" spans="1:12" x14ac:dyDescent="0.25">
      <c r="D94" s="7" t="s">
        <v>96</v>
      </c>
      <c r="E94" s="3">
        <f>SQRT(E93)</f>
        <v>6.7082039324993694</v>
      </c>
      <c r="F94" s="3">
        <f t="shared" ref="F94:H94" si="3">SQRT(F93)</f>
        <v>7.416198487095663</v>
      </c>
      <c r="G94" s="3">
        <f t="shared" si="3"/>
        <v>7.810249675906654</v>
      </c>
      <c r="H94" s="3">
        <f t="shared" si="3"/>
        <v>7.8740078740118111</v>
      </c>
      <c r="I94" s="8">
        <f t="shared" ref="I94" si="4">SQRT(I93)</f>
        <v>6.7082039324993694</v>
      </c>
      <c r="J94" s="8">
        <f t="shared" ref="J94" si="5">SQRT(J93)</f>
        <v>7.416198487095663</v>
      </c>
      <c r="K94" s="8">
        <f t="shared" ref="K94" si="6">SQRT(K93)</f>
        <v>7.810249675906654</v>
      </c>
      <c r="L94" s="8">
        <f t="shared" ref="L94" si="7">SQRT(L93)</f>
        <v>7.8740078740118111</v>
      </c>
    </row>
    <row r="95" spans="1:12" x14ac:dyDescent="0.25">
      <c r="D95" s="7" t="s">
        <v>98</v>
      </c>
      <c r="E95" s="3">
        <f>E90-(2*(E92/E94))</f>
        <v>582.3178718606049</v>
      </c>
      <c r="F95" s="3">
        <f t="shared" ref="F95:H95" si="8">F90-(2*(F92/F94))</f>
        <v>579.95566384998574</v>
      </c>
      <c r="G95" s="3">
        <f t="shared" si="8"/>
        <v>620.30556474603509</v>
      </c>
      <c r="H95" s="3">
        <f t="shared" si="8"/>
        <v>626.38199264597131</v>
      </c>
      <c r="I95" s="8">
        <f t="shared" ref="I95" si="9">I90-(2*(I92/I94))</f>
        <v>194.48687326692084</v>
      </c>
      <c r="J95" s="8">
        <f t="shared" ref="J95" si="10">J90-(2*(J92/J94))</f>
        <v>194.19513864763832</v>
      </c>
      <c r="K95" s="8">
        <f t="shared" ref="K95" si="11">K90-(2*(K92/K94))</f>
        <v>199.8820549109015</v>
      </c>
      <c r="L95" s="8">
        <f t="shared" ref="L95" si="12">L90-(2*(L92/L94))</f>
        <v>195.43164147172101</v>
      </c>
    </row>
    <row r="96" spans="1:12" x14ac:dyDescent="0.25">
      <c r="D96" s="7" t="s">
        <v>99</v>
      </c>
      <c r="E96" s="3">
        <f>E90+(2*(E92/E94))</f>
        <v>666.82435036161712</v>
      </c>
      <c r="F96" s="3">
        <f t="shared" ref="F96:L96" si="13">F90+(2*(F92/F94))</f>
        <v>658.04797251365085</v>
      </c>
      <c r="G96" s="3">
        <f t="shared" si="13"/>
        <v>691.53050082773575</v>
      </c>
      <c r="H96" s="3">
        <f t="shared" si="13"/>
        <v>694.163168644351</v>
      </c>
      <c r="I96" s="8">
        <f t="shared" si="13"/>
        <v>206.94423784419024</v>
      </c>
      <c r="J96" s="8">
        <f t="shared" si="13"/>
        <v>204.85213407963454</v>
      </c>
      <c r="K96" s="8">
        <f t="shared" si="13"/>
        <v>209.60646967926255</v>
      </c>
      <c r="L96" s="8">
        <f t="shared" si="13"/>
        <v>205.36190691537573</v>
      </c>
    </row>
  </sheetData>
  <autoFilter ref="A2:D89">
    <filterColumn colId="2">
      <filters>
        <dateGroupItem year="2008" dateTimeGrouping="year"/>
        <dateGroupItem year="2007" dateTimeGrouping="year"/>
        <dateGroupItem year="2006" dateTimeGrouping="year"/>
        <dateGroupItem year="2005" dateTimeGrouping="year"/>
        <dateGroupItem year="2004" dateTimeGrouping="year"/>
        <dateGroupItem year="2003" dateTimeGrouping="year"/>
        <dateGroupItem year="2002" dateTimeGrouping="year"/>
      </filters>
    </filterColumn>
    <filterColumn colId="3">
      <filters blank="1"/>
    </filterColumn>
  </autoFilter>
  <mergeCells count="2">
    <mergeCell ref="E1:H1"/>
    <mergeCell ref="I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 equivalence</vt:lpstr>
    </vt:vector>
  </TitlesOfParts>
  <Company>Full Fact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Spottiswoode</dc:creator>
  <cp:lastModifiedBy>Federica Cocco</cp:lastModifiedBy>
  <dcterms:created xsi:type="dcterms:W3CDTF">2013-08-28T10:13:45Z</dcterms:created>
  <dcterms:modified xsi:type="dcterms:W3CDTF">2013-08-28T15:35:54Z</dcterms:modified>
</cp:coreProperties>
</file>